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<sst xmlns="http://schemas.openxmlformats.org/spreadsheetml/2006/main" count="236" uniqueCount="222">
  <si>
    <t>Company:</t>
  </si>
  <si>
    <t>Financial Report</t>
  </si>
  <si>
    <t>Address:</t>
  </si>
  <si>
    <t>Quarter ...  year ....</t>
  </si>
  <si>
    <t>Tel: .............       Fax: .............</t>
  </si>
  <si>
    <t/>
  </si>
  <si>
    <t>Balance Sheet</t>
  </si>
  <si>
    <t>CT_EN</t>
  </si>
  <si>
    <t>MCT_EN</t>
  </si>
  <si>
    <t>TM_EN</t>
  </si>
  <si>
    <t>Closing Balance</t>
  </si>
  <si>
    <t>Opening Balance</t>
  </si>
  <si>
    <t>A. ASSETS</t>
  </si>
  <si>
    <t>I. Cash and cash equivalents on hand</t>
  </si>
  <si>
    <t>110</t>
  </si>
  <si>
    <t>II. Balances with the State Bank of Vietnam (“the SBV”)</t>
  </si>
  <si>
    <t>120</t>
  </si>
  <si>
    <t>III. Placements with and loans to other banks</t>
  </si>
  <si>
    <t>130</t>
  </si>
  <si>
    <t>1. Current accounts with other banks</t>
  </si>
  <si>
    <t>131</t>
  </si>
  <si>
    <t>2. Term deposits with and loans to other banks</t>
  </si>
  <si>
    <t>132</t>
  </si>
  <si>
    <t>3. Less: Provision for credit losses</t>
  </si>
  <si>
    <t>139</t>
  </si>
  <si>
    <t xml:space="preserve">IV. Trading securities </t>
  </si>
  <si>
    <t>140</t>
  </si>
  <si>
    <t>1. Trading securities</t>
  </si>
  <si>
    <t>141</t>
  </si>
  <si>
    <t>2. Less: provision for impairment</t>
  </si>
  <si>
    <t>149</t>
  </si>
  <si>
    <t>V. Derivative financial instruments and other financial assets</t>
  </si>
  <si>
    <t>150</t>
  </si>
  <si>
    <t>VI. Loans and advances to customers</t>
  </si>
  <si>
    <t>160</t>
  </si>
  <si>
    <t>1. Loans and advances to customers</t>
  </si>
  <si>
    <t>161</t>
  </si>
  <si>
    <t>2. Less: provision for credit losses</t>
  </si>
  <si>
    <t>169</t>
  </si>
  <si>
    <t>170</t>
  </si>
  <si>
    <t>1. Securities - available-for-sale</t>
  </si>
  <si>
    <t>171</t>
  </si>
  <si>
    <t>2. Securities - held-to-maturity</t>
  </si>
  <si>
    <t>172</t>
  </si>
  <si>
    <t>3. Provision for impairment of investment securities</t>
  </si>
  <si>
    <t>179</t>
  </si>
  <si>
    <t>210</t>
  </si>
  <si>
    <t>1. Investment in Subsidiaries</t>
  </si>
  <si>
    <t>211</t>
  </si>
  <si>
    <t xml:space="preserve">2. Investments in joint-ventures </t>
  </si>
  <si>
    <t>212</t>
  </si>
  <si>
    <t>3. Investment in associates</t>
  </si>
  <si>
    <t>213</t>
  </si>
  <si>
    <t>4. Other long-term investments</t>
  </si>
  <si>
    <t>214</t>
  </si>
  <si>
    <t>5. Provision for impairment of long-term investments</t>
  </si>
  <si>
    <t>219</t>
  </si>
  <si>
    <t>220</t>
  </si>
  <si>
    <t>221</t>
  </si>
  <si>
    <t>a. Historical cost</t>
  </si>
  <si>
    <t>222</t>
  </si>
  <si>
    <t>b. Accumulated Depreciation</t>
  </si>
  <si>
    <t>223</t>
  </si>
  <si>
    <t>2. Finance lease assets</t>
  </si>
  <si>
    <t>224</t>
  </si>
  <si>
    <t>225</t>
  </si>
  <si>
    <t>b. Accumulated Depreciation of Finance lease</t>
  </si>
  <si>
    <t>226</t>
  </si>
  <si>
    <t>3. Intangible fixed assets</t>
  </si>
  <si>
    <t>227</t>
  </si>
  <si>
    <t>228</t>
  </si>
  <si>
    <t>b. Accumulated Amortization</t>
  </si>
  <si>
    <t>229</t>
  </si>
  <si>
    <t>240</t>
  </si>
  <si>
    <t>241</t>
  </si>
  <si>
    <t>b. Accumulated Depreciation of Investment property</t>
  </si>
  <si>
    <t>242</t>
  </si>
  <si>
    <t>250</t>
  </si>
  <si>
    <t>1. Receivables</t>
  </si>
  <si>
    <t>251</t>
  </si>
  <si>
    <t xml:space="preserve">2. Interests and fees Receivables </t>
  </si>
  <si>
    <t>252</t>
  </si>
  <si>
    <t>3. Delay Tax Assets</t>
  </si>
  <si>
    <t>253</t>
  </si>
  <si>
    <t>4. Other assets</t>
  </si>
  <si>
    <t>254</t>
  </si>
  <si>
    <t>of which: Goodwill</t>
  </si>
  <si>
    <t>255</t>
  </si>
  <si>
    <t>5. Allowance for uncollectible receivables</t>
  </si>
  <si>
    <t>259</t>
  </si>
  <si>
    <t>TOTAL ASSETS</t>
  </si>
  <si>
    <t>300</t>
  </si>
  <si>
    <t>B. RESOURCES</t>
  </si>
  <si>
    <t>I. Borrowings from the Ministry of Finance (“MOF”) and the SBV</t>
  </si>
  <si>
    <t>310</t>
  </si>
  <si>
    <t>II. Deposits and borrowings from other banks</t>
  </si>
  <si>
    <t>320</t>
  </si>
  <si>
    <t>1. Current accounts held by other banks</t>
  </si>
  <si>
    <t>321</t>
  </si>
  <si>
    <t>2. Deposits and borrowings from other banks</t>
  </si>
  <si>
    <t>322</t>
  </si>
  <si>
    <t>III. Customer deposits and other amounts due to customers</t>
  </si>
  <si>
    <t>330</t>
  </si>
  <si>
    <t xml:space="preserve">IV. Derivative financial instruments </t>
  </si>
  <si>
    <t>340</t>
  </si>
  <si>
    <t>V. Debts issued and other borrowed funds</t>
  </si>
  <si>
    <t>350</t>
  </si>
  <si>
    <t>VI. Valuable papers issued by the Bank</t>
  </si>
  <si>
    <t>360</t>
  </si>
  <si>
    <t>VII. Other liabilities</t>
  </si>
  <si>
    <t>370</t>
  </si>
  <si>
    <t xml:space="preserve">1. Accrued interest expenses </t>
  </si>
  <si>
    <t>371</t>
  </si>
  <si>
    <t>2. Deferred income tax payables</t>
  </si>
  <si>
    <t>372</t>
  </si>
  <si>
    <t>3. Other payables</t>
  </si>
  <si>
    <t>373</t>
  </si>
  <si>
    <t>4. Other allowance (for Commitments and Contingencies)</t>
  </si>
  <si>
    <t>379</t>
  </si>
  <si>
    <t>TOTAL LIABILITIES</t>
  </si>
  <si>
    <t>400</t>
  </si>
  <si>
    <t>VIII. OWNER’S EQUITY</t>
  </si>
  <si>
    <t>500</t>
  </si>
  <si>
    <t>1. Capital</t>
  </si>
  <si>
    <t>410</t>
  </si>
  <si>
    <t>a. Chartered capital</t>
  </si>
  <si>
    <t>411</t>
  </si>
  <si>
    <t>b. Basic Construction Capital</t>
  </si>
  <si>
    <t>412</t>
  </si>
  <si>
    <t>c. Share premium</t>
  </si>
  <si>
    <t>413</t>
  </si>
  <si>
    <t>d. Treasury stock</t>
  </si>
  <si>
    <t>414</t>
  </si>
  <si>
    <t>e. Preferred stock</t>
  </si>
  <si>
    <t>415</t>
  </si>
  <si>
    <t>g. Other capital</t>
  </si>
  <si>
    <t>416</t>
  </si>
  <si>
    <t xml:space="preserve">2. Reserves </t>
  </si>
  <si>
    <t>420</t>
  </si>
  <si>
    <t>3. Foreign exchange translation reserve</t>
  </si>
  <si>
    <t>430</t>
  </si>
  <si>
    <t>4. Revaluation differences on Assets</t>
  </si>
  <si>
    <t>440</t>
  </si>
  <si>
    <t>5. Retained earnings/ Accumulated loss</t>
  </si>
  <si>
    <t>450</t>
  </si>
  <si>
    <t>IX. Minority Interest</t>
  </si>
  <si>
    <t>700</t>
  </si>
  <si>
    <t>TOTAL LIABILITIES, OWNER’S EQUITY AND MINORITY INTEREST</t>
  </si>
  <si>
    <t>800</t>
  </si>
  <si>
    <t>OFF-BALANCE SHEET</t>
  </si>
  <si>
    <t xml:space="preserve"> I. Contingencies </t>
  </si>
  <si>
    <t>910</t>
  </si>
  <si>
    <t xml:space="preserve">1. Credit guarantees </t>
  </si>
  <si>
    <t>911</t>
  </si>
  <si>
    <t xml:space="preserve">2. Letters of credit commitments </t>
  </si>
  <si>
    <t>912</t>
  </si>
  <si>
    <t xml:space="preserve">3. Other guarantees </t>
  </si>
  <si>
    <t>913</t>
  </si>
  <si>
    <t xml:space="preserve">II. Commitments </t>
  </si>
  <si>
    <t>920</t>
  </si>
  <si>
    <t xml:space="preserve">1. Credit commitments </t>
  </si>
  <si>
    <t>921</t>
  </si>
  <si>
    <t xml:space="preserve">2. Other commitments </t>
  </si>
  <si>
    <t>922</t>
  </si>
  <si>
    <t>1. Tangible fixed assets</t>
  </si>
  <si>
    <t>Income Statement (Quarter)</t>
  </si>
  <si>
    <t>Last year</t>
  </si>
  <si>
    <t>1. Interest and similar income</t>
  </si>
  <si>
    <t>01</t>
  </si>
  <si>
    <t>2. Interest and similar expenses</t>
  </si>
  <si>
    <t>02</t>
  </si>
  <si>
    <t>I. NET INTEREST AND SIMILAR INCOME</t>
  </si>
  <si>
    <t>03</t>
  </si>
  <si>
    <t>3. Fees and commission income</t>
  </si>
  <si>
    <t>04</t>
  </si>
  <si>
    <t>4. Fees and commission expenses</t>
  </si>
  <si>
    <t>05</t>
  </si>
  <si>
    <t>II. NET GAIN (LOSS) FROM FEES AND COMMISSION INCOME</t>
  </si>
  <si>
    <t>06</t>
  </si>
  <si>
    <t>III. Net gain/loss from dealing in foreign currencies</t>
  </si>
  <si>
    <t>07</t>
  </si>
  <si>
    <t>IV. Net gain/loss from trading securities</t>
  </si>
  <si>
    <t>08</t>
  </si>
  <si>
    <t>V. Net gain (loss) from securities investment</t>
  </si>
  <si>
    <t>09</t>
  </si>
  <si>
    <t>5. Other operating income</t>
  </si>
  <si>
    <t>10</t>
  </si>
  <si>
    <t>6. Other operating expenses</t>
  </si>
  <si>
    <t>11</t>
  </si>
  <si>
    <t>VI. NET OTHER OPERATING INCOME</t>
  </si>
  <si>
    <t>12</t>
  </si>
  <si>
    <t>VII. NET SHARE OF PROFIT IN ASSOCIATES JOINT-VENTURES AND DIVIDEND INCOME</t>
  </si>
  <si>
    <t>13</t>
  </si>
  <si>
    <t>VIII. OPERATING EXPENSE</t>
  </si>
  <si>
    <t>14</t>
  </si>
  <si>
    <t>IX. NET PROFIT BEFORE PROVISION FOR CREDIT LOSSES</t>
  </si>
  <si>
    <t>15</t>
  </si>
  <si>
    <t>X. PROVISION OF CREDIT LOSSES</t>
  </si>
  <si>
    <t>16</t>
  </si>
  <si>
    <t>XI. PROFIT BEFORE TAX</t>
  </si>
  <si>
    <t>17</t>
  </si>
  <si>
    <t>7. Current enterprise income tax</t>
  </si>
  <si>
    <t>18</t>
  </si>
  <si>
    <t>8. Deferred enterprise income tax</t>
  </si>
  <si>
    <t>19</t>
  </si>
  <si>
    <t>XII. INCOME TAX PAYABLES</t>
  </si>
  <si>
    <t>20</t>
  </si>
  <si>
    <t>XIII. PROFIT AFTER TAX</t>
  </si>
  <si>
    <t>21</t>
  </si>
  <si>
    <t>XIV. MINORITY INTEREST</t>
  </si>
  <si>
    <t>22</t>
  </si>
  <si>
    <t>XV. EARNING PER SHARE</t>
  </si>
  <si>
    <t>23</t>
  </si>
  <si>
    <t>VII. Debt purchase activities</t>
  </si>
  <si>
    <t>1. Buy debt</t>
  </si>
  <si>
    <t>2. Provision for debt purchase activities</t>
  </si>
  <si>
    <t>VIII. Investment securities</t>
  </si>
  <si>
    <t>IX. Long-term investments</t>
  </si>
  <si>
    <t>X. Fixed assets</t>
  </si>
  <si>
    <t>XI. Investment property</t>
  </si>
  <si>
    <t>XII. Other assets</t>
  </si>
  <si>
    <t>This year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</si>
</sst>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8"/>
      <name val="Arial"/>
      <family val="0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173" fontId="1" fillId="0" borderId="10" xfId="42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115" zoomScaleNormal="115" zoomScalePageLayoutView="0" workbookViewId="0" topLeftCell="A76">
      <selection activeCell="D83" sqref="D83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12" customWidth="1"/>
  </cols>
  <sheetData>
    <row r="1" spans="1:3" ht="12">
      <c r="A1" s="9" t="s">
        <v>0</v>
      </c>
      <c r="B1" s="10"/>
      <c r="C1" t="s">
        <v>1</v>
      </c>
    </row>
    <row r="2" spans="1:3" ht="12">
      <c r="A2" s="10" t="s">
        <v>2</v>
      </c>
      <c r="B2" s="10"/>
      <c r="C2" t="s">
        <v>3</v>
      </c>
    </row>
    <row r="3" spans="1:2" ht="12">
      <c r="A3" s="10" t="s">
        <v>4</v>
      </c>
      <c r="B3" s="10"/>
    </row>
    <row r="4" spans="3:4" ht="12">
      <c r="C4" s="10" t="s">
        <v>5</v>
      </c>
      <c r="D4" s="10"/>
    </row>
    <row r="5" spans="1:4" ht="19.5" customHeight="1">
      <c r="A5" s="11" t="s">
        <v>6</v>
      </c>
      <c r="B5" s="10"/>
      <c r="C5" s="10"/>
      <c r="D5" s="10"/>
    </row>
    <row r="8" spans="1:5" ht="12">
      <c r="A8" s="1" t="s">
        <v>7</v>
      </c>
      <c r="B8" s="1" t="s">
        <v>8</v>
      </c>
      <c r="C8" s="1" t="s">
        <v>9</v>
      </c>
      <c r="D8" s="13" t="s">
        <v>10</v>
      </c>
      <c r="E8" s="13" t="s">
        <v>11</v>
      </c>
    </row>
    <row r="9" spans="1:5" ht="12">
      <c r="A9" s="2" t="s">
        <v>12</v>
      </c>
      <c r="B9" s="4"/>
      <c r="C9" s="4"/>
      <c r="D9" s="14" t="s">
        <v>5</v>
      </c>
      <c r="E9" s="14" t="s">
        <v>5</v>
      </c>
    </row>
    <row r="10" spans="1:5" s="8" customFormat="1" ht="15">
      <c r="A10" s="5" t="s">
        <v>13</v>
      </c>
      <c r="B10" s="7" t="s">
        <v>14</v>
      </c>
      <c r="C10" s="7"/>
      <c r="D10" s="17">
        <v>1159602</v>
      </c>
      <c r="E10" s="15">
        <v>1098117</v>
      </c>
    </row>
    <row r="11" spans="1:5" s="8" customFormat="1" ht="15">
      <c r="A11" s="5" t="s">
        <v>15</v>
      </c>
      <c r="B11" s="7" t="s">
        <v>16</v>
      </c>
      <c r="C11" s="7"/>
      <c r="D11" s="17">
        <v>19040311</v>
      </c>
      <c r="E11" s="15">
        <v>2473941</v>
      </c>
    </row>
    <row r="12" spans="1:5" ht="12">
      <c r="A12" s="2" t="s">
        <v>17</v>
      </c>
      <c r="B12" s="4" t="s">
        <v>18</v>
      </c>
      <c r="C12" s="4"/>
      <c r="D12" s="14">
        <f>D13+D14+D15</f>
        <v>4011859</v>
      </c>
      <c r="E12" s="14">
        <f>E13+E14+E15</f>
        <v>8415605</v>
      </c>
    </row>
    <row r="13" spans="1:5" ht="14.25">
      <c r="A13" s="3" t="s">
        <v>19</v>
      </c>
      <c r="B13" s="4" t="s">
        <v>20</v>
      </c>
      <c r="C13" s="4"/>
      <c r="D13" s="18">
        <v>2873059</v>
      </c>
      <c r="E13" s="16">
        <v>7723631</v>
      </c>
    </row>
    <row r="14" spans="1:5" ht="14.25">
      <c r="A14" s="3" t="s">
        <v>21</v>
      </c>
      <c r="B14" s="4" t="s">
        <v>22</v>
      </c>
      <c r="C14" s="4"/>
      <c r="D14" s="18">
        <v>1138800</v>
      </c>
      <c r="E14" s="16">
        <v>691974</v>
      </c>
    </row>
    <row r="15" spans="1:5" ht="12">
      <c r="A15" s="3" t="s">
        <v>23</v>
      </c>
      <c r="B15" s="4" t="s">
        <v>24</v>
      </c>
      <c r="C15" s="4"/>
      <c r="D15" s="16"/>
      <c r="E15" s="16"/>
    </row>
    <row r="16" spans="1:5" ht="12">
      <c r="A16" s="2" t="s">
        <v>25</v>
      </c>
      <c r="B16" s="4" t="s">
        <v>26</v>
      </c>
      <c r="C16" s="4"/>
      <c r="D16" s="14">
        <f>D17+D18</f>
        <v>0</v>
      </c>
      <c r="E16" s="14">
        <f>E17+E18</f>
        <v>0</v>
      </c>
    </row>
    <row r="17" spans="1:5" ht="12">
      <c r="A17" s="3" t="s">
        <v>27</v>
      </c>
      <c r="B17" s="4" t="s">
        <v>28</v>
      </c>
      <c r="C17" s="4"/>
      <c r="D17" s="16"/>
      <c r="E17" s="16"/>
    </row>
    <row r="18" spans="1:5" ht="12">
      <c r="A18" s="3" t="s">
        <v>29</v>
      </c>
      <c r="B18" s="4" t="s">
        <v>30</v>
      </c>
      <c r="C18" s="4"/>
      <c r="D18" s="16"/>
      <c r="E18" s="16"/>
    </row>
    <row r="19" spans="1:5" ht="12">
      <c r="A19" s="5" t="s">
        <v>31</v>
      </c>
      <c r="B19" s="4" t="s">
        <v>32</v>
      </c>
      <c r="C19" s="4"/>
      <c r="D19" s="16"/>
      <c r="E19" s="16"/>
    </row>
    <row r="20" spans="1:5" ht="12">
      <c r="A20" s="2" t="s">
        <v>33</v>
      </c>
      <c r="B20" s="4" t="s">
        <v>34</v>
      </c>
      <c r="C20" s="4"/>
      <c r="D20" s="14">
        <f>D21+D22</f>
        <v>127942036</v>
      </c>
      <c r="E20" s="14">
        <f>E21+E22</f>
        <v>95260970</v>
      </c>
    </row>
    <row r="21" spans="1:5" ht="14.25">
      <c r="A21" s="3" t="s">
        <v>35</v>
      </c>
      <c r="B21" s="4" t="s">
        <v>36</v>
      </c>
      <c r="C21" s="4"/>
      <c r="D21" s="18">
        <v>129199806</v>
      </c>
      <c r="E21" s="16">
        <v>96138735</v>
      </c>
    </row>
    <row r="22" spans="1:5" ht="14.25">
      <c r="A22" s="3" t="s">
        <v>37</v>
      </c>
      <c r="B22" s="4" t="s">
        <v>38</v>
      </c>
      <c r="C22" s="4"/>
      <c r="D22" s="18">
        <v>-1257770</v>
      </c>
      <c r="E22" s="16">
        <v>-877765</v>
      </c>
    </row>
    <row r="23" spans="1:5" s="8" customFormat="1" ht="12">
      <c r="A23" s="5" t="s">
        <v>213</v>
      </c>
      <c r="B23" s="7"/>
      <c r="C23" s="7"/>
      <c r="D23" s="15">
        <f>D24+D25</f>
        <v>326301</v>
      </c>
      <c r="E23" s="15">
        <f>E24+E25</f>
        <v>418273</v>
      </c>
    </row>
    <row r="24" spans="1:5" ht="14.25">
      <c r="A24" s="6" t="s">
        <v>214</v>
      </c>
      <c r="B24" s="4"/>
      <c r="C24" s="4"/>
      <c r="D24" s="18">
        <v>326718</v>
      </c>
      <c r="E24" s="16">
        <v>419171</v>
      </c>
    </row>
    <row r="25" spans="1:5" ht="14.25">
      <c r="A25" s="6" t="s">
        <v>215</v>
      </c>
      <c r="B25" s="4"/>
      <c r="C25" s="4"/>
      <c r="D25" s="19">
        <v>-417</v>
      </c>
      <c r="E25" s="16">
        <v>-898</v>
      </c>
    </row>
    <row r="26" spans="1:5" ht="12">
      <c r="A26" s="5" t="s">
        <v>216</v>
      </c>
      <c r="B26" s="4" t="s">
        <v>39</v>
      </c>
      <c r="C26" s="4"/>
      <c r="D26" s="14">
        <f>D27+D28+D29</f>
        <v>27841992</v>
      </c>
      <c r="E26" s="14">
        <f>E27+E28+E29</f>
        <v>28577760</v>
      </c>
    </row>
    <row r="27" spans="1:5" ht="14.25">
      <c r="A27" s="3" t="s">
        <v>40</v>
      </c>
      <c r="B27" s="4" t="s">
        <v>41</v>
      </c>
      <c r="C27" s="4"/>
      <c r="D27" s="18">
        <v>27882168</v>
      </c>
      <c r="E27" s="16">
        <v>28676423</v>
      </c>
    </row>
    <row r="28" spans="1:5" ht="14.25">
      <c r="A28" s="3" t="s">
        <v>42</v>
      </c>
      <c r="B28" s="4" t="s">
        <v>43</v>
      </c>
      <c r="C28" s="4"/>
      <c r="D28" s="18">
        <v>42380</v>
      </c>
      <c r="E28" s="16">
        <v>42380</v>
      </c>
    </row>
    <row r="29" spans="1:5" ht="14.25">
      <c r="A29" s="3" t="s">
        <v>44</v>
      </c>
      <c r="B29" s="4" t="s">
        <v>45</v>
      </c>
      <c r="C29" s="4"/>
      <c r="D29" s="18">
        <v>-82556</v>
      </c>
      <c r="E29" s="16">
        <v>-141043</v>
      </c>
    </row>
    <row r="30" spans="1:5" ht="12">
      <c r="A30" s="5" t="s">
        <v>217</v>
      </c>
      <c r="B30" s="4" t="s">
        <v>46</v>
      </c>
      <c r="C30" s="4"/>
      <c r="D30" s="14">
        <f>D31+D32+D33+D34+D35</f>
        <v>109658</v>
      </c>
      <c r="E30" s="14">
        <f>E31+E32+E33+E34+E35</f>
        <v>114799</v>
      </c>
    </row>
    <row r="31" spans="1:5" ht="12">
      <c r="A31" s="6" t="s">
        <v>47</v>
      </c>
      <c r="B31" s="4" t="s">
        <v>48</v>
      </c>
      <c r="C31" s="4"/>
      <c r="D31" s="16"/>
      <c r="E31" s="16"/>
    </row>
    <row r="32" spans="1:5" ht="12">
      <c r="A32" s="6" t="s">
        <v>49</v>
      </c>
      <c r="B32" s="4" t="s">
        <v>50</v>
      </c>
      <c r="C32" s="4"/>
      <c r="D32" s="16"/>
      <c r="E32" s="16"/>
    </row>
    <row r="33" spans="1:5" ht="12">
      <c r="A33" s="6" t="s">
        <v>51</v>
      </c>
      <c r="B33" s="4" t="s">
        <v>52</v>
      </c>
      <c r="C33" s="4"/>
      <c r="D33" s="16"/>
      <c r="E33" s="16"/>
    </row>
    <row r="34" spans="1:5" ht="14.25">
      <c r="A34" s="3" t="s">
        <v>53</v>
      </c>
      <c r="B34" s="4" t="s">
        <v>54</v>
      </c>
      <c r="C34" s="4"/>
      <c r="D34" s="18">
        <v>185273</v>
      </c>
      <c r="E34" s="16">
        <v>185274</v>
      </c>
    </row>
    <row r="35" spans="1:5" ht="14.25">
      <c r="A35" s="3" t="s">
        <v>55</v>
      </c>
      <c r="B35" s="4" t="s">
        <v>56</v>
      </c>
      <c r="C35" s="4"/>
      <c r="D35" s="18">
        <v>-75615</v>
      </c>
      <c r="E35" s="16">
        <v>-70475</v>
      </c>
    </row>
    <row r="36" spans="1:5" ht="12">
      <c r="A36" s="5" t="s">
        <v>218</v>
      </c>
      <c r="B36" s="4" t="s">
        <v>57</v>
      </c>
      <c r="C36" s="4"/>
      <c r="D36" s="14">
        <f>D37+D40+D43</f>
        <v>365110</v>
      </c>
      <c r="E36" s="14">
        <f>E37+E40+E43</f>
        <v>350758</v>
      </c>
    </row>
    <row r="37" spans="1:5" ht="12">
      <c r="A37" s="5" t="s">
        <v>164</v>
      </c>
      <c r="B37" s="4" t="s">
        <v>58</v>
      </c>
      <c r="C37" s="4"/>
      <c r="D37" s="14">
        <f>D38+D39</f>
        <v>228214</v>
      </c>
      <c r="E37" s="14">
        <f>E38+E39</f>
        <v>195020</v>
      </c>
    </row>
    <row r="38" spans="1:5" ht="14.25">
      <c r="A38" s="3" t="s">
        <v>59</v>
      </c>
      <c r="B38" s="4" t="s">
        <v>60</v>
      </c>
      <c r="C38" s="4"/>
      <c r="D38" s="18">
        <v>659129</v>
      </c>
      <c r="E38" s="16">
        <v>581930</v>
      </c>
    </row>
    <row r="39" spans="1:5" ht="14.25">
      <c r="A39" s="3" t="s">
        <v>61</v>
      </c>
      <c r="B39" s="4" t="s">
        <v>62</v>
      </c>
      <c r="C39" s="4"/>
      <c r="D39" s="18">
        <v>-430915</v>
      </c>
      <c r="E39" s="16">
        <v>-386910</v>
      </c>
    </row>
    <row r="40" spans="1:5" ht="12">
      <c r="A40" s="2" t="s">
        <v>63</v>
      </c>
      <c r="B40" s="4" t="s">
        <v>64</v>
      </c>
      <c r="C40" s="4"/>
      <c r="D40" s="14">
        <f>D41+D42</f>
        <v>0</v>
      </c>
      <c r="E40" s="14">
        <f>E41+E42</f>
        <v>0</v>
      </c>
    </row>
    <row r="41" spans="1:5" ht="12">
      <c r="A41" s="3" t="s">
        <v>59</v>
      </c>
      <c r="B41" s="4" t="s">
        <v>65</v>
      </c>
      <c r="C41" s="4"/>
      <c r="D41" s="16"/>
      <c r="E41" s="16"/>
    </row>
    <row r="42" spans="1:5" ht="12">
      <c r="A42" s="3" t="s">
        <v>66</v>
      </c>
      <c r="B42" s="4" t="s">
        <v>67</v>
      </c>
      <c r="C42" s="4"/>
      <c r="D42" s="16"/>
      <c r="E42" s="16"/>
    </row>
    <row r="43" spans="1:5" ht="12">
      <c r="A43" s="2" t="s">
        <v>68</v>
      </c>
      <c r="B43" s="4" t="s">
        <v>69</v>
      </c>
      <c r="C43" s="4"/>
      <c r="D43" s="14">
        <f>D44+D45</f>
        <v>136896</v>
      </c>
      <c r="E43" s="14">
        <f>E44+E45</f>
        <v>155738</v>
      </c>
    </row>
    <row r="44" spans="1:5" ht="14.25">
      <c r="A44" s="3" t="s">
        <v>59</v>
      </c>
      <c r="B44" s="4" t="s">
        <v>70</v>
      </c>
      <c r="C44" s="4"/>
      <c r="D44" s="18">
        <v>339294</v>
      </c>
      <c r="E44" s="16">
        <v>325770</v>
      </c>
    </row>
    <row r="45" spans="1:5" ht="14.25">
      <c r="A45" s="3" t="s">
        <v>71</v>
      </c>
      <c r="B45" s="4" t="s">
        <v>72</v>
      </c>
      <c r="C45" s="4"/>
      <c r="D45" s="18">
        <v>-202398</v>
      </c>
      <c r="E45" s="16">
        <v>-170032</v>
      </c>
    </row>
    <row r="46" spans="1:5" ht="12">
      <c r="A46" s="5" t="s">
        <v>219</v>
      </c>
      <c r="B46" s="4" t="s">
        <v>73</v>
      </c>
      <c r="C46" s="4"/>
      <c r="D46" s="14">
        <f>D47+D48</f>
        <v>0</v>
      </c>
      <c r="E46" s="14">
        <f>E47+E48</f>
        <v>0</v>
      </c>
    </row>
    <row r="47" spans="1:5" ht="12">
      <c r="A47" s="3" t="s">
        <v>59</v>
      </c>
      <c r="B47" s="4" t="s">
        <v>74</v>
      </c>
      <c r="C47" s="4"/>
      <c r="D47" s="16"/>
      <c r="E47" s="16"/>
    </row>
    <row r="48" spans="1:5" ht="12">
      <c r="A48" s="3" t="s">
        <v>75</v>
      </c>
      <c r="B48" s="4" t="s">
        <v>76</v>
      </c>
      <c r="C48" s="4"/>
      <c r="D48" s="16"/>
      <c r="E48" s="16"/>
    </row>
    <row r="49" spans="1:5" ht="12">
      <c r="A49" s="5" t="s">
        <v>220</v>
      </c>
      <c r="B49" s="4" t="s">
        <v>77</v>
      </c>
      <c r="C49" s="4"/>
      <c r="D49" s="14">
        <f>D50+D51+D52+D53+D55</f>
        <v>3773250</v>
      </c>
      <c r="E49" s="14">
        <f>E50+E51+E52+E53+E55</f>
        <v>2455993</v>
      </c>
    </row>
    <row r="50" spans="1:5" ht="14.25">
      <c r="A50" s="3" t="s">
        <v>78</v>
      </c>
      <c r="B50" s="4" t="s">
        <v>79</v>
      </c>
      <c r="C50" s="4"/>
      <c r="D50" s="18">
        <v>1644669</v>
      </c>
      <c r="E50" s="16">
        <v>611478</v>
      </c>
    </row>
    <row r="51" spans="1:5" ht="14.25">
      <c r="A51" s="3" t="s">
        <v>80</v>
      </c>
      <c r="B51" s="4" t="s">
        <v>81</v>
      </c>
      <c r="C51" s="4"/>
      <c r="D51" s="18">
        <v>1495990</v>
      </c>
      <c r="E51" s="16">
        <v>1404848</v>
      </c>
    </row>
    <row r="52" spans="1:5" ht="12">
      <c r="A52" s="3" t="s">
        <v>82</v>
      </c>
      <c r="B52" s="4" t="s">
        <v>83</v>
      </c>
      <c r="C52" s="4"/>
      <c r="D52" s="16">
        <v>162</v>
      </c>
      <c r="E52" s="16">
        <v>127</v>
      </c>
    </row>
    <row r="53" spans="1:5" ht="14.25">
      <c r="A53" s="3" t="s">
        <v>84</v>
      </c>
      <c r="B53" s="4" t="s">
        <v>85</v>
      </c>
      <c r="C53" s="4"/>
      <c r="D53" s="18">
        <v>632429</v>
      </c>
      <c r="E53" s="16">
        <v>439540</v>
      </c>
    </row>
    <row r="54" spans="1:5" ht="12">
      <c r="A54" s="3" t="s">
        <v>86</v>
      </c>
      <c r="B54" s="4" t="s">
        <v>87</v>
      </c>
      <c r="C54" s="4"/>
      <c r="D54" s="16"/>
      <c r="E54" s="16"/>
    </row>
    <row r="55" spans="1:5" ht="12">
      <c r="A55" s="3" t="s">
        <v>88</v>
      </c>
      <c r="B55" s="4" t="s">
        <v>89</v>
      </c>
      <c r="C55" s="4"/>
      <c r="D55" s="16"/>
      <c r="E55" s="16"/>
    </row>
    <row r="56" spans="1:5" ht="12">
      <c r="A56" s="2" t="s">
        <v>90</v>
      </c>
      <c r="B56" s="4" t="s">
        <v>91</v>
      </c>
      <c r="C56" s="4"/>
      <c r="D56" s="14">
        <f>D10+D11+D12+D16+D19+D20+D26+D30+D36+D46+D49+D23</f>
        <v>184570119</v>
      </c>
      <c r="E56" s="14">
        <f>E10+E11+E12+E16+E19+E20+E26+E30+E36+E46+E49+E23</f>
        <v>139166216</v>
      </c>
    </row>
    <row r="57" spans="1:5" ht="12">
      <c r="A57" s="2" t="s">
        <v>92</v>
      </c>
      <c r="B57" s="4"/>
      <c r="C57" s="4"/>
      <c r="D57" s="14"/>
      <c r="E57" s="14"/>
    </row>
    <row r="58" spans="1:5" s="8" customFormat="1" ht="12">
      <c r="A58" s="5" t="s">
        <v>93</v>
      </c>
      <c r="B58" s="7" t="s">
        <v>94</v>
      </c>
      <c r="C58" s="7"/>
      <c r="D58" s="15"/>
      <c r="E58" s="15">
        <v>832575</v>
      </c>
    </row>
    <row r="59" spans="1:5" ht="12">
      <c r="A59" s="2" t="s">
        <v>95</v>
      </c>
      <c r="B59" s="4" t="s">
        <v>96</v>
      </c>
      <c r="C59" s="4"/>
      <c r="D59" s="14">
        <f>D60+D61</f>
        <v>27225110</v>
      </c>
      <c r="E59" s="14">
        <f>E60+E61</f>
        <v>29399947</v>
      </c>
    </row>
    <row r="60" spans="1:5" ht="14.25">
      <c r="A60" s="3" t="s">
        <v>97</v>
      </c>
      <c r="B60" s="4" t="s">
        <v>98</v>
      </c>
      <c r="C60" s="4"/>
      <c r="D60" s="18">
        <v>14178878</v>
      </c>
      <c r="E60" s="16">
        <v>17215102</v>
      </c>
    </row>
    <row r="61" spans="1:5" ht="14.25">
      <c r="A61" s="3" t="s">
        <v>99</v>
      </c>
      <c r="B61" s="4" t="s">
        <v>100</v>
      </c>
      <c r="C61" s="4"/>
      <c r="D61" s="18">
        <v>13046232</v>
      </c>
      <c r="E61" s="16">
        <v>12184845</v>
      </c>
    </row>
    <row r="62" spans="1:5" s="8" customFormat="1" ht="15">
      <c r="A62" s="5" t="s">
        <v>101</v>
      </c>
      <c r="B62" s="7" t="s">
        <v>102</v>
      </c>
      <c r="C62" s="7"/>
      <c r="D62" s="17">
        <v>122357044</v>
      </c>
      <c r="E62" s="15">
        <v>84862629</v>
      </c>
    </row>
    <row r="63" spans="1:5" s="8" customFormat="1" ht="15">
      <c r="A63" s="5" t="s">
        <v>103</v>
      </c>
      <c r="B63" s="7" t="s">
        <v>104</v>
      </c>
      <c r="C63" s="7"/>
      <c r="D63" s="17">
        <v>2426</v>
      </c>
      <c r="E63" s="15">
        <v>20471</v>
      </c>
    </row>
    <row r="64" spans="1:5" s="8" customFormat="1" ht="15">
      <c r="A64" s="5" t="s">
        <v>105</v>
      </c>
      <c r="B64" s="7" t="s">
        <v>106</v>
      </c>
      <c r="C64" s="7"/>
      <c r="D64" s="17">
        <v>10702</v>
      </c>
      <c r="E64" s="15">
        <v>19818</v>
      </c>
    </row>
    <row r="65" spans="1:5" s="8" customFormat="1" ht="15">
      <c r="A65" s="5" t="s">
        <v>107</v>
      </c>
      <c r="B65" s="7" t="s">
        <v>108</v>
      </c>
      <c r="C65" s="7"/>
      <c r="D65" s="17">
        <v>17154847</v>
      </c>
      <c r="E65" s="15">
        <v>10152430</v>
      </c>
    </row>
    <row r="66" spans="1:5" ht="12">
      <c r="A66" s="2" t="s">
        <v>109</v>
      </c>
      <c r="B66" s="4" t="s">
        <v>110</v>
      </c>
      <c r="C66" s="4"/>
      <c r="D66" s="14">
        <f>D67+D68+D69+D70</f>
        <v>4388690</v>
      </c>
      <c r="E66" s="14">
        <f>E67+E68+E69+E70</f>
        <v>3210701</v>
      </c>
    </row>
    <row r="67" spans="1:5" ht="14.25">
      <c r="A67" s="3" t="s">
        <v>111</v>
      </c>
      <c r="B67" s="4" t="s">
        <v>112</v>
      </c>
      <c r="C67" s="4"/>
      <c r="D67" s="18">
        <v>2517091</v>
      </c>
      <c r="E67" s="16">
        <v>1463142</v>
      </c>
    </row>
    <row r="68" spans="1:5" ht="12">
      <c r="A68" s="3" t="s">
        <v>113</v>
      </c>
      <c r="B68" s="4" t="s">
        <v>114</v>
      </c>
      <c r="C68" s="4"/>
      <c r="D68" s="16"/>
      <c r="E68" s="16"/>
    </row>
    <row r="69" spans="1:5" ht="14.25">
      <c r="A69" s="3" t="s">
        <v>115</v>
      </c>
      <c r="B69" s="4" t="s">
        <v>116</v>
      </c>
      <c r="C69" s="4"/>
      <c r="D69" s="18">
        <v>1871599</v>
      </c>
      <c r="E69" s="16">
        <v>1747559</v>
      </c>
    </row>
    <row r="70" spans="1:5" ht="12">
      <c r="A70" s="3" t="s">
        <v>117</v>
      </c>
      <c r="B70" s="4" t="s">
        <v>118</v>
      </c>
      <c r="C70" s="4"/>
      <c r="D70" s="16"/>
      <c r="E70" s="16"/>
    </row>
    <row r="71" spans="1:5" ht="12">
      <c r="A71" s="2" t="s">
        <v>119</v>
      </c>
      <c r="B71" s="4" t="s">
        <v>120</v>
      </c>
      <c r="C71" s="4"/>
      <c r="D71" s="14">
        <f>D58+D59+D62+D63+D64+D65+D66</f>
        <v>171138819</v>
      </c>
      <c r="E71" s="14">
        <f>E58+E59+E62+E63+E64+E65+E66</f>
        <v>128498571</v>
      </c>
    </row>
    <row r="72" spans="1:5" ht="12">
      <c r="A72" s="2" t="s">
        <v>121</v>
      </c>
      <c r="B72" s="4" t="s">
        <v>122</v>
      </c>
      <c r="C72" s="4"/>
      <c r="D72" s="14">
        <f>D73+D80+D81+D82+D83</f>
        <v>13431300</v>
      </c>
      <c r="E72" s="14">
        <f>E73+E80+E81+E82+E83</f>
        <v>10667645</v>
      </c>
    </row>
    <row r="73" spans="1:5" ht="12">
      <c r="A73" s="2" t="s">
        <v>123</v>
      </c>
      <c r="B73" s="4" t="s">
        <v>124</v>
      </c>
      <c r="C73" s="4"/>
      <c r="D73" s="14">
        <f>D74+D75+D76+D77+D78+D79</f>
        <v>9246246</v>
      </c>
      <c r="E73" s="14">
        <f>E74+E75+E76+E77+E78+E79</f>
        <v>7835885</v>
      </c>
    </row>
    <row r="74" spans="1:5" ht="12">
      <c r="A74" s="6" t="s">
        <v>125</v>
      </c>
      <c r="B74" s="4" t="s">
        <v>126</v>
      </c>
      <c r="C74" s="4"/>
      <c r="D74" s="16">
        <v>9244914</v>
      </c>
      <c r="E74" s="16">
        <v>7834673</v>
      </c>
    </row>
    <row r="75" spans="1:5" ht="12">
      <c r="A75" s="6" t="s">
        <v>127</v>
      </c>
      <c r="B75" s="4" t="s">
        <v>128</v>
      </c>
      <c r="C75" s="4"/>
      <c r="D75" s="16"/>
      <c r="E75" s="16"/>
    </row>
    <row r="76" spans="1:5" ht="12">
      <c r="A76" s="6" t="s">
        <v>129</v>
      </c>
      <c r="B76" s="4" t="s">
        <v>130</v>
      </c>
      <c r="C76" s="4"/>
      <c r="D76" s="16"/>
      <c r="E76" s="16"/>
    </row>
    <row r="77" spans="1:5" ht="12">
      <c r="A77" s="3" t="s">
        <v>131</v>
      </c>
      <c r="B77" s="4" t="s">
        <v>132</v>
      </c>
      <c r="C77" s="4"/>
      <c r="D77" s="16"/>
      <c r="E77" s="16">
        <v>-719356</v>
      </c>
    </row>
    <row r="78" spans="1:5" ht="12">
      <c r="A78" s="3" t="s">
        <v>133</v>
      </c>
      <c r="B78" s="4" t="s">
        <v>134</v>
      </c>
      <c r="C78" s="4"/>
      <c r="D78" s="16"/>
      <c r="E78" s="16"/>
    </row>
    <row r="79" spans="1:5" ht="12">
      <c r="A79" s="3" t="s">
        <v>135</v>
      </c>
      <c r="B79" s="4" t="s">
        <v>136</v>
      </c>
      <c r="C79" s="4"/>
      <c r="D79" s="16">
        <v>1332</v>
      </c>
      <c r="E79" s="16">
        <v>720568</v>
      </c>
    </row>
    <row r="80" spans="1:5" ht="15">
      <c r="A80" s="3" t="s">
        <v>137</v>
      </c>
      <c r="B80" s="4" t="s">
        <v>138</v>
      </c>
      <c r="C80" s="4"/>
      <c r="D80" s="17">
        <v>2593032</v>
      </c>
      <c r="E80" s="16">
        <v>1708703</v>
      </c>
    </row>
    <row r="81" spans="1:5" ht="12">
      <c r="A81" s="3" t="s">
        <v>139</v>
      </c>
      <c r="B81" s="4" t="s">
        <v>140</v>
      </c>
      <c r="C81" s="4"/>
      <c r="D81" s="16"/>
      <c r="E81" s="16"/>
    </row>
    <row r="82" spans="1:5" ht="12">
      <c r="A82" s="3" t="s">
        <v>141</v>
      </c>
      <c r="B82" s="4" t="s">
        <v>142</v>
      </c>
      <c r="C82" s="4"/>
      <c r="D82" s="16"/>
      <c r="E82" s="16"/>
    </row>
    <row r="83" spans="1:5" ht="15">
      <c r="A83" s="3" t="s">
        <v>143</v>
      </c>
      <c r="B83" s="4" t="s">
        <v>144</v>
      </c>
      <c r="C83" s="4"/>
      <c r="D83" s="17">
        <v>1592022</v>
      </c>
      <c r="E83" s="16">
        <v>1123057</v>
      </c>
    </row>
    <row r="84" spans="1:5" ht="12">
      <c r="A84" s="6" t="s">
        <v>145</v>
      </c>
      <c r="B84" s="4" t="s">
        <v>146</v>
      </c>
      <c r="C84" s="4"/>
      <c r="D84" s="16"/>
      <c r="E84" s="16"/>
    </row>
    <row r="85" spans="1:5" ht="12">
      <c r="A85" s="5" t="s">
        <v>147</v>
      </c>
      <c r="B85" s="4" t="s">
        <v>148</v>
      </c>
      <c r="C85" s="4"/>
      <c r="D85" s="14">
        <f>D71+D72+D84</f>
        <v>184570119</v>
      </c>
      <c r="E85" s="14">
        <f>E71+E72+E84</f>
        <v>139166216</v>
      </c>
    </row>
    <row r="86" spans="1:5" ht="12">
      <c r="A86" s="2" t="s">
        <v>149</v>
      </c>
      <c r="B86" s="4"/>
      <c r="C86" s="4"/>
      <c r="D86" s="14"/>
      <c r="E86" s="14"/>
    </row>
    <row r="87" spans="1:5" ht="12">
      <c r="A87" s="2" t="s">
        <v>150</v>
      </c>
      <c r="B87" s="4" t="s">
        <v>151</v>
      </c>
      <c r="C87" s="4"/>
      <c r="D87" s="14"/>
      <c r="E87" s="14"/>
    </row>
    <row r="88" spans="1:5" ht="12">
      <c r="A88" s="3" t="s">
        <v>152</v>
      </c>
      <c r="B88" s="4" t="s">
        <v>153</v>
      </c>
      <c r="C88" s="4"/>
      <c r="D88" s="16"/>
      <c r="E88" s="16"/>
    </row>
    <row r="89" spans="1:5" ht="12">
      <c r="A89" s="3" t="s">
        <v>154</v>
      </c>
      <c r="B89" s="4" t="s">
        <v>155</v>
      </c>
      <c r="C89" s="4"/>
      <c r="D89" s="16">
        <v>73272280</v>
      </c>
      <c r="E89" s="16">
        <v>58922073</v>
      </c>
    </row>
    <row r="90" spans="1:5" ht="12">
      <c r="A90" s="3" t="s">
        <v>156</v>
      </c>
      <c r="B90" s="4" t="s">
        <v>157</v>
      </c>
      <c r="C90" s="4"/>
      <c r="D90" s="16">
        <v>5506968</v>
      </c>
      <c r="E90" s="16">
        <v>6173831</v>
      </c>
    </row>
    <row r="91" spans="1:5" ht="12">
      <c r="A91" s="2" t="s">
        <v>158</v>
      </c>
      <c r="B91" s="4" t="s">
        <v>159</v>
      </c>
      <c r="C91" s="4"/>
      <c r="D91" s="14"/>
      <c r="E91" s="14"/>
    </row>
    <row r="92" spans="1:5" ht="12">
      <c r="A92" s="3" t="s">
        <v>160</v>
      </c>
      <c r="B92" s="4" t="s">
        <v>161</v>
      </c>
      <c r="C92" s="4"/>
      <c r="D92" s="16">
        <v>1023570</v>
      </c>
      <c r="E92" s="16">
        <v>1652769</v>
      </c>
    </row>
    <row r="93" spans="1:5" ht="12">
      <c r="A93" s="3" t="s">
        <v>162</v>
      </c>
      <c r="B93" s="4" t="s">
        <v>163</v>
      </c>
      <c r="C93" s="4"/>
      <c r="D93" s="16">
        <v>13486094</v>
      </c>
      <c r="E93" s="16">
        <v>12765242</v>
      </c>
    </row>
  </sheetData>
  <sheetProtection/>
  <mergeCells count="5">
    <mergeCell ref="A5:D5"/>
    <mergeCell ref="A1:B1"/>
    <mergeCell ref="A2:B2"/>
    <mergeCell ref="A3:B3"/>
    <mergeCell ref="C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15" zoomScaleNormal="115" zoomScalePageLayoutView="0" workbookViewId="0" topLeftCell="A1">
      <selection activeCell="D9" sqref="D9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9" t="s">
        <v>0</v>
      </c>
      <c r="B1" s="10"/>
      <c r="E1" t="s">
        <v>1</v>
      </c>
    </row>
    <row r="2" spans="1:5" ht="12">
      <c r="A2" s="10" t="s">
        <v>2</v>
      </c>
      <c r="B2" s="10"/>
      <c r="E2" t="s">
        <v>3</v>
      </c>
    </row>
    <row r="3" spans="1:2" ht="12">
      <c r="A3" s="10" t="s">
        <v>4</v>
      </c>
      <c r="B3" s="10"/>
    </row>
    <row r="4" spans="5:6" ht="12">
      <c r="E4" s="10" t="s">
        <v>5</v>
      </c>
      <c r="F4" s="10"/>
    </row>
    <row r="5" spans="1:6" ht="19.5" customHeight="1">
      <c r="A5" s="11" t="s">
        <v>165</v>
      </c>
      <c r="B5" s="10"/>
      <c r="C5" s="10"/>
      <c r="D5" s="10"/>
      <c r="E5" s="10"/>
      <c r="F5" s="10"/>
    </row>
    <row r="8" spans="1:7" ht="12">
      <c r="A8" s="1" t="s">
        <v>7</v>
      </c>
      <c r="B8" s="1" t="s">
        <v>8</v>
      </c>
      <c r="C8" s="1" t="s">
        <v>9</v>
      </c>
      <c r="D8" s="1" t="s">
        <v>221</v>
      </c>
      <c r="E8" s="1" t="s">
        <v>166</v>
      </c>
      <c r="F8" s="1"/>
      <c r="G8" s="1"/>
    </row>
    <row r="9" spans="1:7" ht="14.25">
      <c r="A9" s="3" t="s">
        <v>167</v>
      </c>
      <c r="B9" s="4" t="s">
        <v>168</v>
      </c>
      <c r="C9" s="4"/>
      <c r="D9" s="18">
        <v>3899057</v>
      </c>
      <c r="E9" s="3">
        <v>2743248</v>
      </c>
      <c r="F9" s="3"/>
      <c r="G9" s="3"/>
    </row>
    <row r="10" spans="1:7" ht="14.25">
      <c r="A10" s="3" t="s">
        <v>169</v>
      </c>
      <c r="B10" s="4" t="s">
        <v>170</v>
      </c>
      <c r="C10" s="4"/>
      <c r="D10" s="18">
        <v>2224535</v>
      </c>
      <c r="E10" s="3">
        <v>-1444330</v>
      </c>
      <c r="F10" s="3"/>
      <c r="G10" s="3"/>
    </row>
    <row r="11" spans="1:7" ht="15">
      <c r="A11" s="2" t="s">
        <v>171</v>
      </c>
      <c r="B11" s="4" t="s">
        <v>172</v>
      </c>
      <c r="C11" s="4"/>
      <c r="D11" s="17">
        <v>1674522</v>
      </c>
      <c r="E11" s="2">
        <v>1298918</v>
      </c>
      <c r="F11" s="2">
        <f>F9-F10</f>
        <v>0</v>
      </c>
      <c r="G11" s="2">
        <f>G9-G10</f>
        <v>0</v>
      </c>
    </row>
    <row r="12" spans="1:7" ht="14.25">
      <c r="A12" s="3" t="s">
        <v>173</v>
      </c>
      <c r="B12" s="4" t="s">
        <v>174</v>
      </c>
      <c r="C12" s="4"/>
      <c r="D12" s="18">
        <v>682940</v>
      </c>
      <c r="E12" s="3">
        <v>314979</v>
      </c>
      <c r="F12" s="3"/>
      <c r="G12" s="3"/>
    </row>
    <row r="13" spans="1:7" ht="14.25">
      <c r="A13" s="3" t="s">
        <v>175</v>
      </c>
      <c r="B13" s="4" t="s">
        <v>176</v>
      </c>
      <c r="C13" s="4"/>
      <c r="D13" s="18">
        <v>161406</v>
      </c>
      <c r="E13" s="3">
        <v>-101082</v>
      </c>
      <c r="F13" s="3"/>
      <c r="G13" s="3"/>
    </row>
    <row r="14" spans="1:7" ht="15">
      <c r="A14" s="2" t="s">
        <v>177</v>
      </c>
      <c r="B14" s="4" t="s">
        <v>178</v>
      </c>
      <c r="C14" s="4"/>
      <c r="D14" s="17">
        <v>521534</v>
      </c>
      <c r="E14" s="2">
        <v>213897</v>
      </c>
      <c r="F14" s="2">
        <f>F12-F13</f>
        <v>0</v>
      </c>
      <c r="G14" s="2">
        <f>G12-G13</f>
        <v>0</v>
      </c>
    </row>
    <row r="15" spans="1:7" ht="14.25">
      <c r="A15" s="3" t="s">
        <v>179</v>
      </c>
      <c r="B15" s="4" t="s">
        <v>180</v>
      </c>
      <c r="C15" s="4"/>
      <c r="D15" s="18">
        <v>7015</v>
      </c>
      <c r="E15" s="3">
        <v>-5339</v>
      </c>
      <c r="F15" s="3"/>
      <c r="G15" s="3"/>
    </row>
    <row r="16" spans="1:7" ht="12">
      <c r="A16" s="3" t="s">
        <v>181</v>
      </c>
      <c r="B16" s="4" t="s">
        <v>182</v>
      </c>
      <c r="C16" s="4"/>
      <c r="D16" s="6"/>
      <c r="E16" s="3"/>
      <c r="F16" s="3"/>
      <c r="G16" s="3"/>
    </row>
    <row r="17" spans="1:7" ht="14.25">
      <c r="A17" s="3" t="s">
        <v>183</v>
      </c>
      <c r="B17" s="4" t="s">
        <v>184</v>
      </c>
      <c r="C17" s="4"/>
      <c r="D17" s="18">
        <v>2670</v>
      </c>
      <c r="E17" s="3">
        <v>-29927</v>
      </c>
      <c r="F17" s="3"/>
      <c r="G17" s="3"/>
    </row>
    <row r="18" spans="1:7" ht="14.25">
      <c r="A18" s="3" t="s">
        <v>185</v>
      </c>
      <c r="B18" s="4" t="s">
        <v>186</v>
      </c>
      <c r="C18" s="4"/>
      <c r="D18" s="18">
        <v>70374</v>
      </c>
      <c r="E18" s="3">
        <v>410355</v>
      </c>
      <c r="F18" s="3"/>
      <c r="G18" s="3"/>
    </row>
    <row r="19" spans="1:7" ht="14.25">
      <c r="A19" s="3" t="s">
        <v>187</v>
      </c>
      <c r="B19" s="4" t="s">
        <v>188</v>
      </c>
      <c r="C19" s="4"/>
      <c r="D19" s="18">
        <v>18980</v>
      </c>
      <c r="E19" s="3">
        <v>-21740</v>
      </c>
      <c r="F19" s="3"/>
      <c r="G19" s="3"/>
    </row>
    <row r="20" spans="1:7" ht="15">
      <c r="A20" s="2" t="s">
        <v>189</v>
      </c>
      <c r="B20" s="4" t="s">
        <v>190</v>
      </c>
      <c r="C20" s="4"/>
      <c r="D20" s="17">
        <v>51394</v>
      </c>
      <c r="E20" s="2">
        <v>388615</v>
      </c>
      <c r="F20" s="2">
        <f>F18-F19</f>
        <v>0</v>
      </c>
      <c r="G20" s="2">
        <f>G18-G19</f>
        <v>0</v>
      </c>
    </row>
    <row r="21" spans="1:7" ht="14.25">
      <c r="A21" s="3" t="s">
        <v>191</v>
      </c>
      <c r="B21" s="4" t="s">
        <v>192</v>
      </c>
      <c r="C21" s="4"/>
      <c r="D21" s="18">
        <v>1591</v>
      </c>
      <c r="E21" s="3"/>
      <c r="F21" s="3"/>
      <c r="G21" s="3"/>
    </row>
    <row r="22" spans="1:7" ht="14.25">
      <c r="A22" s="3" t="s">
        <v>193</v>
      </c>
      <c r="B22" s="4" t="s">
        <v>194</v>
      </c>
      <c r="C22" s="4"/>
      <c r="D22" s="18">
        <v>992598</v>
      </c>
      <c r="E22" s="3">
        <v>-694027</v>
      </c>
      <c r="F22" s="3"/>
      <c r="G22" s="3"/>
    </row>
    <row r="23" spans="1:7" ht="15">
      <c r="A23" s="2" t="s">
        <v>195</v>
      </c>
      <c r="B23" s="4" t="s">
        <v>196</v>
      </c>
      <c r="C23" s="4"/>
      <c r="D23" s="17">
        <v>1252098</v>
      </c>
      <c r="E23" s="2">
        <v>1172137</v>
      </c>
      <c r="F23" s="2">
        <f>F11+F14+F15+F16+F17+F20+F21-F22</f>
        <v>0</v>
      </c>
      <c r="G23" s="2">
        <f>G11+G14+G15+G16+G17+G20+G21-G22</f>
        <v>0</v>
      </c>
    </row>
    <row r="24" spans="1:7" ht="14.25">
      <c r="A24" s="3" t="s">
        <v>197</v>
      </c>
      <c r="B24" s="4" t="s">
        <v>198</v>
      </c>
      <c r="C24" s="4"/>
      <c r="D24" s="18">
        <v>85838</v>
      </c>
      <c r="E24" s="3">
        <v>-151069</v>
      </c>
      <c r="F24" s="3"/>
      <c r="G24" s="3"/>
    </row>
    <row r="25" spans="1:7" ht="15">
      <c r="A25" s="2" t="s">
        <v>199</v>
      </c>
      <c r="B25" s="4" t="s">
        <v>200</v>
      </c>
      <c r="C25" s="4"/>
      <c r="D25" s="17">
        <v>1166260</v>
      </c>
      <c r="E25" s="2">
        <v>1021068</v>
      </c>
      <c r="F25" s="2">
        <f>F23-F24</f>
        <v>0</v>
      </c>
      <c r="G25" s="2">
        <f>G23-G24</f>
        <v>0</v>
      </c>
    </row>
    <row r="26" spans="1:7" ht="14.25">
      <c r="A26" s="3" t="s">
        <v>201</v>
      </c>
      <c r="B26" s="4" t="s">
        <v>202</v>
      </c>
      <c r="C26" s="4"/>
      <c r="D26" s="18">
        <v>232886</v>
      </c>
      <c r="E26" s="3">
        <v>-204266</v>
      </c>
      <c r="F26" s="3"/>
      <c r="G26" s="3"/>
    </row>
    <row r="27" spans="1:7" ht="14.25">
      <c r="A27" s="3" t="s">
        <v>203</v>
      </c>
      <c r="B27" s="4" t="s">
        <v>204</v>
      </c>
      <c r="C27" s="4"/>
      <c r="D27" s="19">
        <v>-35</v>
      </c>
      <c r="E27" s="3">
        <v>51</v>
      </c>
      <c r="F27" s="3"/>
      <c r="G27" s="3"/>
    </row>
    <row r="28" spans="1:7" ht="12">
      <c r="A28" s="2" t="s">
        <v>205</v>
      </c>
      <c r="B28" s="4" t="s">
        <v>206</v>
      </c>
      <c r="C28" s="4"/>
      <c r="D28" s="2">
        <f>D26+D27</f>
        <v>232851</v>
      </c>
      <c r="E28" s="2">
        <v>-204215</v>
      </c>
      <c r="F28" s="2">
        <f>F26+F27</f>
        <v>0</v>
      </c>
      <c r="G28" s="2">
        <f>G26+G27</f>
        <v>0</v>
      </c>
    </row>
    <row r="29" spans="1:7" ht="15">
      <c r="A29" s="2" t="s">
        <v>207</v>
      </c>
      <c r="B29" s="4" t="s">
        <v>208</v>
      </c>
      <c r="C29" s="4"/>
      <c r="D29" s="17">
        <v>933409</v>
      </c>
      <c r="E29" s="2">
        <v>816853</v>
      </c>
      <c r="F29" s="2">
        <f>F25-F28</f>
        <v>0</v>
      </c>
      <c r="G29" s="2">
        <f>G25-G28</f>
        <v>0</v>
      </c>
    </row>
    <row r="30" spans="1:7" ht="12">
      <c r="A30" s="3" t="s">
        <v>209</v>
      </c>
      <c r="B30" s="4" t="s">
        <v>210</v>
      </c>
      <c r="C30" s="4"/>
      <c r="D30" s="3"/>
      <c r="E30" s="3"/>
      <c r="F30" s="3"/>
      <c r="G30" s="3"/>
    </row>
    <row r="31" spans="1:7" ht="12">
      <c r="A31" s="3" t="s">
        <v>211</v>
      </c>
      <c r="B31" s="4" t="s">
        <v>212</v>
      </c>
      <c r="C31" s="4"/>
      <c r="D31" s="3">
        <v>2879</v>
      </c>
      <c r="E31" s="3">
        <v>2509</v>
      </c>
      <c r="F31" s="3"/>
      <c r="G31" s="3"/>
    </row>
  </sheetData>
  <sheetProtection/>
  <mergeCells count="5">
    <mergeCell ref="A5:F5"/>
    <mergeCell ref="A1:B1"/>
    <mergeCell ref="A2:B2"/>
    <mergeCell ref="A3:B3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2020-02-03T08:24:18Z</dcterms:created>
  <dcterms:modified xsi:type="dcterms:W3CDTF">2020-02-03T08:40:08Z</dcterms:modified>
  <cp:category/>
  <cp:version/>
  <cp:contentType/>
  <cp:contentStatus/>
</cp:coreProperties>
</file>